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<sst xmlns="http://schemas.openxmlformats.org/spreadsheetml/2006/main" count="307" uniqueCount="106">
  <si>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</si>
  <si>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</si>
  <si>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</si>
  <si>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</si>
  <si>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</si>
  <si>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</si>
  <si>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</si>
  <si>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</si>
  <si>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</si>
  <si>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</si>
  <si>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</si>
  <si>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</si>
  <si>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</si>
  <si>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</si>
  <si>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</si>
  <si>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</si>
  <si>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</si>
  <si>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</si>
  <si>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</si>
  <si>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</si>
  <si>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</si>
  <si>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</si>
  <si>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</si>
  <si>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</si>
  <si>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</si>
  <si>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</si>
  <si>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</si>
  <si>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</si>
  <si>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</si>
  <si>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</si>
  <si>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</si>
  <si>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</si>
  <si>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</si>
  <si>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</si>
  <si>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</si>
  <si>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</si>
  <si>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</si>
  <si>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</si>
  <si>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</si>
  <si>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</si>
  <si>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</si>
  <si>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</si>
  <si>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</si>
  <si>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</si>
  <si>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</si>
  <si>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</si>
  <si>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</si>
  <si>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</si>
  <si>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</si>
  <si>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</si>
  <si>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</si>
  <si>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</si>
  <si>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</si>
  <si>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</si>
  <si>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</si>
  <si>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</si>
  <si>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</si>
  <si>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</si>
  <si>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</si>
  <si>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</si>
  <si>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</si>
  <si>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</si>
  <si>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</si>
  <si>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</si>
  <si>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</si>
  <si>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</si>
  <si>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</si>
  <si>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</si>
  <si>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</si>
  <si>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</si>
  <si>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</si>
  <si>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</si>
  <si>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</si>
  <si>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</si>
  <si>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</si>
  <si>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</si>
  <si>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</si>
  <si>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</si>
  <si>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</si>
  <si>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</si>
  <si>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</si>
  <si>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</si>
  <si>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</si>
  <si>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</si>
  <si>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</si>
  <si>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</si>
  <si>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</si>
  <si>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</si>
  <si>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</si>
  <si>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</si>
  <si>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</si>
  <si>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</si>
  <si>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</si>
  <si>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</si>
  <si>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</si>
  <si>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</si>
  <si>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</si>
  <si>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</si>
  <si>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</si>
  <si>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</si>
  <si>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план на січень-серпень  2014р.</t>
  </si>
  <si>
    <t>Зміни до розпису станом на 04.08.2014р.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</si>
  <si>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11.08.2014р.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</si>
  <si>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11.08.2014</t>
    </r>
    <r>
      <rPr>
        <sz val="10"/>
        <rFont val="Times New Roman"/>
        <family val="1"/>
      </rPr>
      <t xml:space="preserve"> (тис.грн.)</t>
    </r>
  </si>
  <si>
    <t>станом на 11.08.2014 р.</t>
  </si>
  <si>
    <r>
      <t xml:space="preserve">станом на 11.08.2014р.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</si>
</sst>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472430"/>
        <c:axId val="1707551"/>
      </c:lineChart>
      <c:catAx>
        <c:axId val="374724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7551"/>
        <c:crosses val="autoZero"/>
        <c:auto val="0"/>
        <c:lblOffset val="100"/>
        <c:tickLblSkip val="1"/>
        <c:noMultiLvlLbl val="0"/>
      </c:catAx>
      <c:valAx>
        <c:axId val="170755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47243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9614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2237.5</c:v>
                </c:pt>
              </c:numCache>
            </c:numRef>
          </c:val>
        </c:ser>
        <c:axId val="33923816"/>
        <c:axId val="36878889"/>
      </c:barChart>
      <c:catAx>
        <c:axId val="3392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23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1678.13</c:v>
                </c:pt>
              </c:numCache>
            </c:numRef>
          </c:val>
        </c:ser>
        <c:axId val="63474546"/>
        <c:axId val="34400003"/>
      </c:barChart>
      <c:catAx>
        <c:axId val="634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49412.6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49269.5</c:v>
                </c:pt>
              </c:numCache>
            </c:numRef>
          </c:val>
        </c:ser>
        <c:axId val="41164572"/>
        <c:axId val="34936829"/>
      </c:barChart>
      <c:catAx>
        <c:axId val="4116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36829"/>
        <c:crosses val="autoZero"/>
        <c:auto val="1"/>
        <c:lblOffset val="100"/>
        <c:tickLblSkip val="1"/>
        <c:noMultiLvlLbl val="0"/>
      </c:catAx>
      <c:valAx>
        <c:axId val="34936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64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367960"/>
        <c:axId val="4093913"/>
      </c:lineChart>
      <c:catAx>
        <c:axId val="153679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3913"/>
        <c:crosses val="autoZero"/>
        <c:auto val="0"/>
        <c:lblOffset val="100"/>
        <c:tickLblSkip val="1"/>
        <c:noMultiLvlLbl val="0"/>
      </c:catAx>
      <c:valAx>
        <c:axId val="409391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679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 val="autoZero"/>
        <c:auto val="0"/>
        <c:lblOffset val="100"/>
        <c:tickLblSkip val="1"/>
        <c:noMultiLvlLbl val="0"/>
      </c:catAx>
      <c:valAx>
        <c:axId val="6317150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auto val="0"/>
        <c:lblOffset val="100"/>
        <c:tickLblSkip val="1"/>
        <c:noMultiLvlLbl val="0"/>
      </c:catAx>
      <c:valAx>
        <c:axId val="1661841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726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4183"/>
        <c:crosses val="autoZero"/>
        <c:auto val="0"/>
        <c:lblOffset val="100"/>
        <c:tickLblSkip val="1"/>
        <c:noMultiLvlLbl val="0"/>
      </c:catAx>
      <c:valAx>
        <c:axId val="391418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3479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5227648"/>
        <c:axId val="48613377"/>
      </c:lineChart>
      <c:catAx>
        <c:axId val="352276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13377"/>
        <c:crosses val="autoZero"/>
        <c:auto val="0"/>
        <c:lblOffset val="100"/>
        <c:tickLblSkip val="1"/>
        <c:noMultiLvlLbl val="0"/>
      </c:catAx>
      <c:valAx>
        <c:axId val="4861337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276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4867210"/>
        <c:axId val="45369435"/>
      </c:lineChart>
      <c:catAx>
        <c:axId val="348672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9435"/>
        <c:crosses val="autoZero"/>
        <c:auto val="0"/>
        <c:lblOffset val="100"/>
        <c:tickLblSkip val="1"/>
        <c:noMultiLvlLbl val="0"/>
      </c:catAx>
      <c:valAx>
        <c:axId val="4536943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8672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серпень!$J$4:$J$9</c:f>
              <c:numCache>
                <c:ptCount val="6"/>
                <c:pt idx="0">
                  <c:v>956.4</c:v>
                </c:pt>
                <c:pt idx="1">
                  <c:v>1040.1</c:v>
                </c:pt>
                <c:pt idx="2">
                  <c:v>2405.6</c:v>
                </c:pt>
                <c:pt idx="3">
                  <c:v>1907.6</c:v>
                </c:pt>
                <c:pt idx="4">
                  <c:v>5072.6</c:v>
                </c:pt>
                <c:pt idx="5">
                  <c:v>1079.4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2076.9500000000003</c:v>
                </c:pt>
                <c:pt idx="1">
                  <c:v>2077</c:v>
                </c:pt>
                <c:pt idx="2">
                  <c:v>2077</c:v>
                </c:pt>
                <c:pt idx="3">
                  <c:v>2077</c:v>
                </c:pt>
                <c:pt idx="4">
                  <c:v>2077</c:v>
                </c:pt>
                <c:pt idx="5">
                  <c:v>2077</c:v>
                </c:pt>
                <c:pt idx="6">
                  <c:v>2077</c:v>
                </c:pt>
                <c:pt idx="7">
                  <c:v>2077</c:v>
                </c:pt>
                <c:pt idx="8">
                  <c:v>2077</c:v>
                </c:pt>
                <c:pt idx="9">
                  <c:v>2077</c:v>
                </c:pt>
                <c:pt idx="10">
                  <c:v>2077</c:v>
                </c:pt>
                <c:pt idx="11">
                  <c:v>2077</c:v>
                </c:pt>
                <c:pt idx="12">
                  <c:v>2077</c:v>
                </c:pt>
                <c:pt idx="13">
                  <c:v>2077</c:v>
                </c:pt>
                <c:pt idx="14">
                  <c:v>2077</c:v>
                </c:pt>
                <c:pt idx="15">
                  <c:v>2077</c:v>
                </c:pt>
                <c:pt idx="16">
                  <c:v>2077</c:v>
                </c:pt>
                <c:pt idx="17">
                  <c:v>2077</c:v>
                </c:pt>
                <c:pt idx="18">
                  <c:v>2077</c:v>
                </c:pt>
                <c:pt idx="19">
                  <c:v>2077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41852</c:v>
                </c:pt>
                <c:pt idx="1">
                  <c:v>41855</c:v>
                </c:pt>
                <c:pt idx="2">
                  <c:v>41856</c:v>
                </c:pt>
                <c:pt idx="3">
                  <c:v>41857</c:v>
                </c:pt>
                <c:pt idx="4">
                  <c:v>41858</c:v>
                </c:pt>
                <c:pt idx="5">
                  <c:v>41859</c:v>
                </c:pt>
                <c:pt idx="6">
                  <c:v>41862</c:v>
                </c:pt>
                <c:pt idx="7">
                  <c:v>41863</c:v>
                </c:pt>
                <c:pt idx="8">
                  <c:v>41864</c:v>
                </c:pt>
                <c:pt idx="9">
                  <c:v>41865</c:v>
                </c:pt>
                <c:pt idx="10">
                  <c:v>41866</c:v>
                </c:pt>
                <c:pt idx="11">
                  <c:v>41869</c:v>
                </c:pt>
                <c:pt idx="12">
                  <c:v>41870</c:v>
                </c:pt>
                <c:pt idx="13">
                  <c:v>41871</c:v>
                </c:pt>
                <c:pt idx="14">
                  <c:v>41872</c:v>
                </c:pt>
                <c:pt idx="15">
                  <c:v>41873</c:v>
                </c:pt>
                <c:pt idx="16">
                  <c:v>41877</c:v>
                </c:pt>
                <c:pt idx="17">
                  <c:v>41878</c:v>
                </c:pt>
                <c:pt idx="18">
                  <c:v>41879</c:v>
                </c:pt>
                <c:pt idx="19">
                  <c:v>41880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1100</c:v>
                </c:pt>
                <c:pt idx="1">
                  <c:v>1000</c:v>
                </c:pt>
                <c:pt idx="2">
                  <c:v>980</c:v>
                </c:pt>
                <c:pt idx="3">
                  <c:v>2600</c:v>
                </c:pt>
                <c:pt idx="4">
                  <c:v>5400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1500</c:v>
                </c:pt>
                <c:pt idx="9">
                  <c:v>2700</c:v>
                </c:pt>
                <c:pt idx="10">
                  <c:v>1800</c:v>
                </c:pt>
                <c:pt idx="11">
                  <c:v>1900</c:v>
                </c:pt>
                <c:pt idx="12">
                  <c:v>1700</c:v>
                </c:pt>
                <c:pt idx="13">
                  <c:v>2300</c:v>
                </c:pt>
                <c:pt idx="14">
                  <c:v>1900</c:v>
                </c:pt>
                <c:pt idx="15">
                  <c:v>2800</c:v>
                </c:pt>
                <c:pt idx="16">
                  <c:v>1240</c:v>
                </c:pt>
                <c:pt idx="17">
                  <c:v>1150</c:v>
                </c:pt>
                <c:pt idx="18">
                  <c:v>1300</c:v>
                </c:pt>
                <c:pt idx="19">
                  <c:v>5824.2</c:v>
                </c:pt>
              </c:numCache>
            </c:numRef>
          </c:val>
          <c:smooth val="1"/>
        </c:ser>
        <c:marker val="1"/>
        <c:axId val="5671732"/>
        <c:axId val="51045589"/>
      </c:lineChart>
      <c:catAx>
        <c:axId val="56717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45589"/>
        <c:crosses val="autoZero"/>
        <c:auto val="0"/>
        <c:lblOffset val="100"/>
        <c:tickLblSkip val="1"/>
        <c:noMultiLvlLbl val="0"/>
      </c:catAx>
      <c:valAx>
        <c:axId val="5104558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717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11.08.2014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255136</c:v>
                </c:pt>
                <c:pt idx="1">
                  <c:v>51300.79</c:v>
                </c:pt>
                <c:pt idx="2">
                  <c:v>1045.6</c:v>
                </c:pt>
                <c:pt idx="3">
                  <c:v>694.5</c:v>
                </c:pt>
                <c:pt idx="4">
                  <c:v>4503.9</c:v>
                </c:pt>
                <c:pt idx="5">
                  <c:v>4681.5</c:v>
                </c:pt>
                <c:pt idx="6">
                  <c:v>2100</c:v>
                </c:pt>
                <c:pt idx="7">
                  <c:v>3171.8000000000247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228604.9</c:v>
                </c:pt>
                <c:pt idx="1">
                  <c:v>47871.4</c:v>
                </c:pt>
                <c:pt idx="2">
                  <c:v>349.5</c:v>
                </c:pt>
                <c:pt idx="3">
                  <c:v>565.2</c:v>
                </c:pt>
                <c:pt idx="4">
                  <c:v>3920.4</c:v>
                </c:pt>
                <c:pt idx="5">
                  <c:v>4143.38</c:v>
                </c:pt>
                <c:pt idx="6">
                  <c:v>1851.8</c:v>
                </c:pt>
                <c:pt idx="7">
                  <c:v>1739.9800000000598</c:v>
                </c:pt>
              </c:numCache>
            </c:numRef>
          </c:val>
          <c:shape val="box"/>
        </c:ser>
        <c:shape val="box"/>
        <c:axId val="56757118"/>
        <c:axId val="41052015"/>
      </c:bar3DChart>
      <c:catAx>
        <c:axId val="5675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1052015"/>
        <c:crosses val="autoZero"/>
        <c:auto val="1"/>
        <c:lblOffset val="100"/>
        <c:tickLblSkip val="1"/>
        <c:noMultiLvlLbl val="0"/>
      </c:catAx>
      <c:valAx>
        <c:axId val="41052015"/>
        <c:scaling>
          <c:orientation val="minMax"/>
          <c:max val="2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57118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січень-серпень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322 634,1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289 046,6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-29 940,6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серпень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42 402,2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-33 587,5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255136</v>
          </cell>
          <cell r="F10">
            <v>228604.9</v>
          </cell>
        </row>
        <row r="19">
          <cell r="E19">
            <v>1045.6</v>
          </cell>
          <cell r="F19">
            <v>349.5</v>
          </cell>
        </row>
        <row r="33">
          <cell r="E33">
            <v>51300.79</v>
          </cell>
          <cell r="F33">
            <v>47871.4</v>
          </cell>
        </row>
        <row r="56">
          <cell r="E56">
            <v>4503.9</v>
          </cell>
          <cell r="F56">
            <v>3920.4</v>
          </cell>
        </row>
        <row r="95">
          <cell r="E95">
            <v>4681.5</v>
          </cell>
        </row>
        <row r="96">
          <cell r="E96">
            <v>694.5</v>
          </cell>
          <cell r="F96">
            <v>565.2</v>
          </cell>
        </row>
        <row r="107">
          <cell r="E107">
            <v>322634.09</v>
          </cell>
          <cell r="F107">
            <v>289046.56000000006</v>
          </cell>
        </row>
        <row r="119">
          <cell r="E119">
            <v>182.5</v>
          </cell>
          <cell r="F119">
            <v>260.6</v>
          </cell>
        </row>
        <row r="120">
          <cell r="E120">
            <v>49412.6</v>
          </cell>
          <cell r="F120">
            <v>49269.5</v>
          </cell>
        </row>
        <row r="121">
          <cell r="E121">
            <v>1723</v>
          </cell>
          <cell r="F121">
            <v>1678.13</v>
          </cell>
        </row>
        <row r="122">
          <cell r="E122">
            <v>9614</v>
          </cell>
          <cell r="F122">
            <v>2237.5</v>
          </cell>
        </row>
        <row r="123">
          <cell r="E123">
            <v>1241.63</v>
          </cell>
          <cell r="F123">
            <v>764.5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123395.11824</v>
          </cell>
          <cell r="I143">
            <v>109569.89628</v>
          </cell>
        </row>
      </sheetData>
      <sheetData sheetId="1">
        <row r="95">
          <cell r="F95">
            <v>4143.38</v>
          </cell>
        </row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3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4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5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98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99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0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0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0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0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0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0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0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1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" sqref="F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105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2076.9500000000003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2077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1.7</v>
      </c>
      <c r="I6" s="42">
        <f t="shared" si="0"/>
        <v>9.400000000000023</v>
      </c>
      <c r="J6" s="42">
        <v>2405.6</v>
      </c>
      <c r="K6" s="42">
        <v>980</v>
      </c>
      <c r="L6" s="4">
        <f t="shared" si="1"/>
        <v>2.4546938775510205</v>
      </c>
      <c r="M6" s="2">
        <v>2077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3</v>
      </c>
      <c r="I7" s="42">
        <f t="shared" si="0"/>
        <v>2.2000000000000064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2077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3.6</v>
      </c>
      <c r="I8" s="42">
        <f t="shared" si="0"/>
        <v>61.800000000000345</v>
      </c>
      <c r="J8" s="42">
        <v>5072.6</v>
      </c>
      <c r="K8" s="42">
        <v>5400</v>
      </c>
      <c r="L8" s="4">
        <f t="shared" si="1"/>
        <v>0.9393703703703704</v>
      </c>
      <c r="M8" s="2">
        <v>2077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62.2</v>
      </c>
      <c r="I9" s="42">
        <f t="shared" si="0"/>
        <v>11.600000000000136</v>
      </c>
      <c r="J9" s="42">
        <v>1079.4</v>
      </c>
      <c r="K9" s="42">
        <v>1200</v>
      </c>
      <c r="L9" s="4">
        <f t="shared" si="1"/>
        <v>0.8995000000000001</v>
      </c>
      <c r="M9" s="2">
        <v>2077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2077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41863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2077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41864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1500</v>
      </c>
      <c r="L12" s="4">
        <f t="shared" si="1"/>
        <v>0</v>
      </c>
      <c r="M12" s="2">
        <v>2077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41865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2700</v>
      </c>
      <c r="L13" s="4">
        <f t="shared" si="1"/>
        <v>0</v>
      </c>
      <c r="M13" s="2">
        <v>2077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41866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2077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41869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1900</v>
      </c>
      <c r="L15" s="4">
        <f t="shared" si="1"/>
        <v>0</v>
      </c>
      <c r="M15" s="2">
        <v>2077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41870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2077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41871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2300</v>
      </c>
      <c r="L17" s="4">
        <f t="shared" si="1"/>
        <v>0</v>
      </c>
      <c r="M17" s="2">
        <v>2077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41872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1900</v>
      </c>
      <c r="L18" s="4">
        <f t="shared" si="1"/>
        <v>0</v>
      </c>
      <c r="M18" s="2">
        <v>2077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41873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2800</v>
      </c>
      <c r="L19" s="4">
        <f t="shared" si="1"/>
        <v>0</v>
      </c>
      <c r="M19" s="2">
        <v>2077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41877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1240</v>
      </c>
      <c r="L20" s="4">
        <f t="shared" si="1"/>
        <v>0</v>
      </c>
      <c r="M20" s="2">
        <v>2077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41878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1150</v>
      </c>
      <c r="L21" s="4">
        <f t="shared" si="1"/>
        <v>0</v>
      </c>
      <c r="M21" s="2">
        <v>2077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41879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1300</v>
      </c>
      <c r="L22" s="4">
        <f t="shared" si="1"/>
        <v>0</v>
      </c>
      <c r="M22" s="2">
        <v>2077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41880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5824.2</v>
      </c>
      <c r="L23" s="4">
        <f t="shared" si="1"/>
        <v>0</v>
      </c>
      <c r="M23" s="2">
        <v>2077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10719.3</v>
      </c>
      <c r="C24" s="43">
        <f t="shared" si="3"/>
        <v>769.2</v>
      </c>
      <c r="D24" s="43">
        <f t="shared" si="3"/>
        <v>0.1</v>
      </c>
      <c r="E24" s="14">
        <f t="shared" si="3"/>
        <v>33.699999999999996</v>
      </c>
      <c r="F24" s="14">
        <f t="shared" si="3"/>
        <v>149.5</v>
      </c>
      <c r="G24" s="14">
        <f t="shared" si="3"/>
        <v>592.3</v>
      </c>
      <c r="H24" s="14">
        <f t="shared" si="3"/>
        <v>115.9</v>
      </c>
      <c r="I24" s="43">
        <f t="shared" si="3"/>
        <v>81.70000000000033</v>
      </c>
      <c r="J24" s="43">
        <f t="shared" si="3"/>
        <v>12461.7</v>
      </c>
      <c r="K24" s="43">
        <f t="shared" si="3"/>
        <v>40694.2</v>
      </c>
      <c r="L24" s="15">
        <f t="shared" si="1"/>
        <v>0.30622791454310444</v>
      </c>
      <c r="M24" s="2"/>
      <c r="N24" s="93">
        <f>SUM(N4:N23)</f>
        <v>1.5</v>
      </c>
      <c r="O24" s="93">
        <f>SUM(O4:O23)</f>
        <v>0</v>
      </c>
      <c r="P24" s="93">
        <f>SUM(P4:P23)</f>
        <v>3059.7</v>
      </c>
      <c r="Q24" s="93">
        <f>SUM(Q4:Q23)</f>
        <v>0.3</v>
      </c>
      <c r="R24" s="93">
        <f>SUM(R4:R23)</f>
        <v>1.5999999999999999</v>
      </c>
      <c r="S24" s="93">
        <f>N24+O24+Q24+P24+R24</f>
        <v>3063.1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41862</v>
      </c>
      <c r="O29" s="106">
        <f>'[1]серпень'!$D$143</f>
        <v>123395.11824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109569.89628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41862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8">
      <selection activeCell="C58" sqref="C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102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103</v>
      </c>
      <c r="P28" s="143"/>
    </row>
    <row r="29" spans="1:16" ht="45">
      <c r="A29" s="135"/>
      <c r="B29" s="72" t="s">
        <v>100</v>
      </c>
      <c r="C29" s="28" t="s">
        <v>26</v>
      </c>
      <c r="D29" s="72" t="str">
        <f>B29</f>
        <v>план на січень-серпень  2014р.</v>
      </c>
      <c r="E29" s="28" t="str">
        <f>C29</f>
        <v>факт</v>
      </c>
      <c r="F29" s="71" t="str">
        <f>B29</f>
        <v>план на січень-серпень  2014р.</v>
      </c>
      <c r="G29" s="95" t="str">
        <f>C29</f>
        <v>факт</v>
      </c>
      <c r="H29" s="72" t="str">
        <f>B29</f>
        <v>план на січень-серпень  2014р.</v>
      </c>
      <c r="I29" s="28" t="str">
        <f>C29</f>
        <v>факт</v>
      </c>
      <c r="J29" s="71" t="str">
        <f>B29</f>
        <v>план на січень-серпень  2014р.</v>
      </c>
      <c r="K29" s="95" t="str">
        <f>C29</f>
        <v>факт</v>
      </c>
      <c r="L29" s="67" t="str">
        <f>D29</f>
        <v>план на січень-серпень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травень!O38</f>
        <v>0</v>
      </c>
      <c r="B30" s="73">
        <f>'[1]серпень'!$E$119</f>
        <v>182.5</v>
      </c>
      <c r="C30" s="73">
        <f>'[1]серпень'!$F$119</f>
        <v>260.6</v>
      </c>
      <c r="D30" s="74">
        <f>'[1]серпень'!$E$122</f>
        <v>9614</v>
      </c>
      <c r="E30" s="74">
        <f>'[1]серпень'!$F$122</f>
        <v>2237.5</v>
      </c>
      <c r="F30" s="75">
        <f>'[1]серпень'!$E$121</f>
        <v>1723</v>
      </c>
      <c r="G30" s="76">
        <f>'[1]серпень'!$F$121</f>
        <v>1678.13</v>
      </c>
      <c r="H30" s="76">
        <f>'[1]серпень'!$E$120</f>
        <v>49412.6</v>
      </c>
      <c r="I30" s="76">
        <f>'[1]серпень'!$F$120</f>
        <v>49269.5</v>
      </c>
      <c r="J30" s="76">
        <f>'[1]серпень'!$E$123</f>
        <v>1241.63</v>
      </c>
      <c r="K30" s="96">
        <f>'[1]серпень'!$F$123</f>
        <v>764.5</v>
      </c>
      <c r="L30" s="97">
        <f>H30+F30+D30+J30+B30</f>
        <v>62173.729999999996</v>
      </c>
      <c r="M30" s="77">
        <f>I30+G30+E30+K30+C30</f>
        <v>54210.229999999996</v>
      </c>
      <c r="N30" s="78">
        <f>M30-L30</f>
        <v>-7963.5</v>
      </c>
      <c r="O30" s="144">
        <f>серпень!O29</f>
        <v>123395.11824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серпень!Q31</f>
        <v>109569.89628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серпень!Q32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серпень!Q34</f>
        <v>0</v>
      </c>
    </row>
    <row r="35" spans="15:16" ht="12.75">
      <c r="O35" s="26" t="s">
        <v>48</v>
      </c>
      <c r="P35" s="84">
        <f>серпень!Q33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'[1]серпень'!$E$10</f>
        <v>255136</v>
      </c>
      <c r="C47" s="40">
        <f>'[1]серпень'!$F$10</f>
        <v>228604.9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'[1]серпень'!$E$33</f>
        <v>51300.79</v>
      </c>
      <c r="C48" s="18">
        <f>'[1]серпень'!$F$33</f>
        <v>47871.4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'[1]серпень'!$E$19</f>
        <v>1045.6</v>
      </c>
      <c r="C49" s="17">
        <f>'[1]серпень'!$F$19</f>
        <v>349.5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'[1]серпень'!$E$96</f>
        <v>694.5</v>
      </c>
      <c r="C50" s="6">
        <f>'[1]серпень'!$F$96</f>
        <v>565.2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'[1]серпень'!$E$56</f>
        <v>4503.9</v>
      </c>
      <c r="C51" s="17">
        <f>'[1]серпень'!$F$56</f>
        <v>3920.4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'[1]серпень'!$E$95</f>
        <v>4681.5</v>
      </c>
      <c r="C52" s="17">
        <f>'[1]липень'!$F$95</f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2100</v>
      </c>
      <c r="C53" s="17">
        <v>1851.8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3171.8000000000247</v>
      </c>
      <c r="C54" s="17">
        <f>C55-C47-C48-C49-C50-C51-C52-C53</f>
        <v>1739.9800000000598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'[1]серпень'!$E$107</f>
        <v>322634.09</v>
      </c>
      <c r="C55" s="12">
        <f>'[1]серпень'!$F$107</f>
        <v>289046.56000000006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2014-08-11T09:12:42Z</dcterms:modified>
  <cp:category/>
  <cp:version/>
  <cp:contentType/>
  <cp:contentStatus/>
</cp:coreProperties>
</file>